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L" sheetId="1" r:id="rId1"/>
    <sheet name="HK" sheetId="2" r:id="rId2"/>
  </sheets>
  <definedNames>
    <definedName name="_xlnm.Print_Titles" localSheetId="0">'HL'!$9:$10</definedName>
  </definedNames>
  <calcPr fullCalcOnLoad="1"/>
</workbook>
</file>

<file path=xl/sharedStrings.xml><?xml version="1.0" encoding="utf-8"?>
<sst xmlns="http://schemas.openxmlformats.org/spreadsheetml/2006/main" count="129" uniqueCount="58">
  <si>
    <t>STT</t>
  </si>
  <si>
    <t>Lớp</t>
  </si>
  <si>
    <t>SL</t>
  </si>
  <si>
    <t>%</t>
  </si>
  <si>
    <t>CỘNG HÒA XÃ HỘI CHỦ NGHĨA VIỆT NAM</t>
  </si>
  <si>
    <t>Độc lập - Tự do - Hạnh phúc</t>
  </si>
  <si>
    <t>Giỏi</t>
  </si>
  <si>
    <t>Khá</t>
  </si>
  <si>
    <t>TB</t>
  </si>
  <si>
    <t>Yếu</t>
  </si>
  <si>
    <t>Kém</t>
  </si>
  <si>
    <t>GV chủ nhiệm</t>
  </si>
  <si>
    <t>TB trở lên</t>
  </si>
  <si>
    <t>Tổng số HS</t>
  </si>
  <si>
    <t>PHÒNG GIÁO DỤC VÀ ĐÀO TẠO ĐÔNG TRIỀU</t>
  </si>
  <si>
    <t>THCS XUÂN SƠN</t>
  </si>
  <si>
    <t>Thị xã Đông Triều, ngày 8 tháng 1 năm 2019</t>
  </si>
  <si>
    <t xml:space="preserve">THỐNG KÊ XẾP LOẠI HỌC LỰC </t>
  </si>
  <si>
    <t>HỌC KỲ I - NĂM HỌC: 2018-2019</t>
  </si>
  <si>
    <t>1.1</t>
  </si>
  <si>
    <t>6A</t>
  </si>
  <si>
    <t>Lê Thị Ngọc Anh</t>
  </si>
  <si>
    <t>1.2</t>
  </si>
  <si>
    <t>6B</t>
  </si>
  <si>
    <t>Bùi Thị Thu Thuỷ</t>
  </si>
  <si>
    <t>1.3</t>
  </si>
  <si>
    <t>6C</t>
  </si>
  <si>
    <t>Nguyễn Thị Lan Anh</t>
  </si>
  <si>
    <t>Khối 6</t>
  </si>
  <si>
    <t>2.1</t>
  </si>
  <si>
    <t>7A</t>
  </si>
  <si>
    <t>Nguyễn Thu Hằng</t>
  </si>
  <si>
    <t>2.2</t>
  </si>
  <si>
    <t>7B</t>
  </si>
  <si>
    <t>Nguyễn Thị Anh Vân</t>
  </si>
  <si>
    <t>2.3</t>
  </si>
  <si>
    <t>7C</t>
  </si>
  <si>
    <t>Nguyễn Thị Thanh Minh</t>
  </si>
  <si>
    <t>Khối 7</t>
  </si>
  <si>
    <t>3.1</t>
  </si>
  <si>
    <t>8A</t>
  </si>
  <si>
    <t>Bùi Thị Nhung</t>
  </si>
  <si>
    <t>3.2</t>
  </si>
  <si>
    <t>8B</t>
  </si>
  <si>
    <t>Vũ Thị Kiều Trang</t>
  </si>
  <si>
    <t>Khối 8</t>
  </si>
  <si>
    <t>4.1</t>
  </si>
  <si>
    <t>9A</t>
  </si>
  <si>
    <t>Tạ Thị Minh</t>
  </si>
  <si>
    <t>4.2</t>
  </si>
  <si>
    <t>9B</t>
  </si>
  <si>
    <t>Bùi Thị Hải Phương</t>
  </si>
  <si>
    <t>Khối 9</t>
  </si>
  <si>
    <t>Toàn trường</t>
  </si>
  <si>
    <t>Người lập báo cáo</t>
  </si>
  <si>
    <t/>
  </si>
  <si>
    <t xml:space="preserve">THỐNG KÊ XẾP LOẠI HẠNH KIỂM </t>
  </si>
  <si>
    <t>Tốt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</si>
</sst>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3" fillId="20" borderId="1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right" vertical="center"/>
    </xf>
    <xf numFmtId="49" fontId="24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right" vertical="center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/>
    </xf>
    <xf numFmtId="49" fontId="25" fillId="0" borderId="26" xfId="0" applyNumberFormat="1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right" vertical="center"/>
    </xf>
    <xf numFmtId="49" fontId="25" fillId="0" borderId="29" xfId="0" applyNumberFormat="1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right" vertical="center"/>
    </xf>
    <xf numFmtId="49" fontId="3" fillId="20" borderId="10" xfId="0" applyNumberFormat="1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21" borderId="36" xfId="0" applyFont="1" applyFill="1" applyBorder="1" applyAlignment="1">
      <alignment horizontal="right" vertical="center"/>
    </xf>
    <xf numFmtId="0" fontId="1" fillId="21" borderId="24" xfId="0" applyFont="1" applyFill="1" applyBorder="1" applyAlignment="1">
      <alignment horizontal="right" vertical="center"/>
    </xf>
    <xf numFmtId="0" fontId="3" fillId="21" borderId="37" xfId="0" applyFont="1" applyFill="1" applyBorder="1" applyAlignment="1">
      <alignment horizontal="center" vertical="center" wrapText="1"/>
    </xf>
    <xf numFmtId="0" fontId="1" fillId="21" borderId="22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1" max="1" width="4.140625" style="0" customWidth="1"/>
    <col min="2" max="2" width="11.00390625" style="0" customWidth="1"/>
    <col min="3" max="3" width="23.00390625" style="0" customWidth="1"/>
    <col min="4" max="4" width="7.140625" style="0" customWidth="1"/>
    <col min="5" max="15" width="6.140625" style="0" customWidth="1"/>
    <col min="16" max="16" width="7.8515625" style="0" customWidth="1"/>
  </cols>
  <sheetData>
    <row r="1" ht="15"/>
    <row r="2" spans="1:25" ht="21.75" customHeight="1">
      <c r="A2" s="7" t="s">
        <v>14</v>
      </c>
      <c r="B2" s="7"/>
      <c r="C2" s="7"/>
      <c r="D2" s="7"/>
      <c r="E2" s="7"/>
      <c r="F2" s="6"/>
      <c r="G2" s="6"/>
      <c r="H2" s="76" t="s">
        <v>4</v>
      </c>
      <c r="I2" s="76"/>
      <c r="J2" s="76"/>
      <c r="K2" s="76"/>
      <c r="L2" s="76"/>
      <c r="M2" s="76"/>
      <c r="N2" s="76"/>
      <c r="O2" s="76"/>
      <c r="P2" s="76"/>
      <c r="Q2" s="6"/>
      <c r="R2" s="6"/>
      <c r="S2" s="6"/>
      <c r="T2" s="6"/>
      <c r="U2" s="6"/>
      <c r="V2" s="6"/>
      <c r="W2" s="6"/>
      <c r="X2" s="6"/>
      <c r="Y2" s="6"/>
    </row>
    <row r="3" spans="1:25" ht="21.75" customHeight="1">
      <c r="A3" s="8" t="s">
        <v>15</v>
      </c>
      <c r="B3" s="8"/>
      <c r="C3" s="8"/>
      <c r="D3" s="8"/>
      <c r="E3" s="8"/>
      <c r="F3" s="8"/>
      <c r="G3" s="8"/>
      <c r="H3" s="77" t="s">
        <v>5</v>
      </c>
      <c r="I3" s="77"/>
      <c r="J3" s="77"/>
      <c r="K3" s="77"/>
      <c r="L3" s="77"/>
      <c r="M3" s="77"/>
      <c r="N3" s="77"/>
      <c r="O3" s="77"/>
      <c r="P3" s="77"/>
      <c r="Q3" s="7"/>
      <c r="R3" s="7"/>
      <c r="S3" s="7"/>
      <c r="T3" s="7"/>
      <c r="U3" s="7"/>
      <c r="V3" s="7"/>
      <c r="W3" s="7"/>
      <c r="X3" s="7"/>
      <c r="Y3" s="7"/>
    </row>
    <row r="4" spans="1:25" ht="20.25" customHeight="1">
      <c r="A4" s="26"/>
      <c r="B4" s="27"/>
      <c r="C4" s="27"/>
      <c r="D4" s="28"/>
      <c r="E4" s="29"/>
      <c r="F4" s="29"/>
      <c r="G4" s="29"/>
      <c r="H4" s="78" t="s">
        <v>16</v>
      </c>
      <c r="I4" s="78"/>
      <c r="J4" s="78"/>
      <c r="K4" s="78"/>
      <c r="L4" s="78"/>
      <c r="M4" s="78"/>
      <c r="N4" s="78"/>
      <c r="O4" s="78"/>
      <c r="P4" s="78"/>
      <c r="Q4" s="30"/>
      <c r="R4" s="30"/>
      <c r="S4" s="30"/>
      <c r="T4" s="30"/>
      <c r="U4" s="30"/>
      <c r="V4" s="30"/>
      <c r="W4" s="30"/>
      <c r="X4" s="29"/>
      <c r="Y4" s="29"/>
    </row>
    <row r="5" spans="1:25" ht="15" customHeight="1">
      <c r="A5" s="3"/>
      <c r="B5" s="4"/>
      <c r="C5" s="4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4"/>
      <c r="P6" s="74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79" t="s">
        <v>18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4"/>
      <c r="P7" s="74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3"/>
      <c r="B8" s="4"/>
      <c r="C8" s="4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80" t="s">
        <v>0</v>
      </c>
      <c r="B9" s="82" t="s">
        <v>1</v>
      </c>
      <c r="C9" s="82" t="s">
        <v>11</v>
      </c>
      <c r="D9" s="72" t="s">
        <v>13</v>
      </c>
      <c r="E9" s="75" t="s">
        <v>6</v>
      </c>
      <c r="F9" s="75"/>
      <c r="G9" s="75" t="s">
        <v>7</v>
      </c>
      <c r="H9" s="75"/>
      <c r="I9" s="75" t="s">
        <v>8</v>
      </c>
      <c r="J9" s="75"/>
      <c r="K9" s="75" t="s">
        <v>9</v>
      </c>
      <c r="L9" s="75"/>
      <c r="M9" s="75" t="s">
        <v>10</v>
      </c>
      <c r="N9" s="75"/>
      <c r="O9" s="75" t="s">
        <v>12</v>
      </c>
      <c r="P9" s="75"/>
      <c r="Q9" s="1"/>
      <c r="R9" s="1"/>
      <c r="S9" s="1"/>
      <c r="T9" s="1"/>
      <c r="U9" s="1"/>
      <c r="V9" s="1"/>
      <c r="W9" s="1"/>
      <c r="X9" s="1"/>
      <c r="Y9" s="1"/>
    </row>
    <row r="10" spans="1:25" ht="28.5" customHeight="1">
      <c r="A10" s="81"/>
      <c r="B10" s="83"/>
      <c r="C10" s="82"/>
      <c r="D10" s="72"/>
      <c r="E10" s="5" t="s">
        <v>2</v>
      </c>
      <c r="F10" s="5" t="s">
        <v>3</v>
      </c>
      <c r="G10" s="5" t="s">
        <v>2</v>
      </c>
      <c r="H10" s="5" t="s">
        <v>3</v>
      </c>
      <c r="I10" s="5" t="s">
        <v>2</v>
      </c>
      <c r="J10" s="5" t="s">
        <v>3</v>
      </c>
      <c r="K10" s="5" t="s">
        <v>2</v>
      </c>
      <c r="L10" s="5" t="s">
        <v>3</v>
      </c>
      <c r="M10" s="5" t="s">
        <v>2</v>
      </c>
      <c r="N10" s="5" t="s">
        <v>3</v>
      </c>
      <c r="O10" s="5" t="s">
        <v>2</v>
      </c>
      <c r="P10" s="5" t="s">
        <v>3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28.5" customHeight="1">
      <c r="A11" s="75" t="s">
        <v>53</v>
      </c>
      <c r="B11" s="75"/>
      <c r="C11" s="75"/>
      <c r="D11" s="25">
        <f>SUM(D12:D25)/2</f>
        <v>335</v>
      </c>
      <c r="E11" s="25">
        <f>SUM(E12:E25)/2</f>
        <v>66</v>
      </c>
      <c r="F11" s="25">
        <f aca="true" t="shared" si="0" ref="F11:F25">ROUND(E11/IF(D11&lt;=0,1,D11),4)*100</f>
        <v>19.7</v>
      </c>
      <c r="G11" s="25">
        <f>SUM(G12:G25)/2</f>
        <v>119</v>
      </c>
      <c r="H11" s="25">
        <f aca="true" t="shared" si="1" ref="H11:H25">ROUND(G11/IF(D11&lt;=0,1,D11),4)*100</f>
        <v>35.52</v>
      </c>
      <c r="I11" s="25">
        <f>SUM(I12:I25)/2</f>
        <v>131</v>
      </c>
      <c r="J11" s="25">
        <f aca="true" t="shared" si="2" ref="J11:J25">ROUND(I11/IF(D11&lt;=0,1,D11),4)*100</f>
        <v>39.1</v>
      </c>
      <c r="K11" s="25">
        <f>SUM(K12:K25)/2</f>
        <v>19</v>
      </c>
      <c r="L11" s="25">
        <f aca="true" t="shared" si="3" ref="L11:L25">ROUND(K11/IF(D11&lt;=0,1,D11),4)*100</f>
        <v>5.67</v>
      </c>
      <c r="M11" s="25">
        <f>SUM(M12:M25)/2</f>
        <v>0</v>
      </c>
      <c r="N11" s="25">
        <f aca="true" t="shared" si="4" ref="N11:N25">ROUND(M11/IF(D11&lt;=0,1,D11),4)*100</f>
        <v>0</v>
      </c>
      <c r="O11" s="25">
        <f aca="true" t="shared" si="5" ref="O11:O25">SUM(E11,G11,I11)</f>
        <v>316</v>
      </c>
      <c r="P11" s="25">
        <f aca="true" t="shared" si="6" ref="P11:P25">ROUND(O11/IF(D11&lt;=0,1,D11),4)*100</f>
        <v>94.33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9.5" customHeight="1">
      <c r="A12" s="15">
        <v>1</v>
      </c>
      <c r="B12" s="16" t="s">
        <v>28</v>
      </c>
      <c r="C12" s="16"/>
      <c r="D12" s="17">
        <f>SUM(D13:D15)</f>
        <v>92</v>
      </c>
      <c r="E12" s="15">
        <f>SUM(E13:E15)</f>
        <v>8</v>
      </c>
      <c r="F12" s="15">
        <f t="shared" si="0"/>
        <v>8.7</v>
      </c>
      <c r="G12" s="15">
        <f>SUM(G13:G15)</f>
        <v>38</v>
      </c>
      <c r="H12" s="15">
        <f t="shared" si="1"/>
        <v>41.3</v>
      </c>
      <c r="I12" s="15">
        <f>SUM(I13:I15)</f>
        <v>38</v>
      </c>
      <c r="J12" s="15">
        <f t="shared" si="2"/>
        <v>41.3</v>
      </c>
      <c r="K12" s="15">
        <f>SUM(K13:K15)</f>
        <v>8</v>
      </c>
      <c r="L12" s="15">
        <f t="shared" si="3"/>
        <v>8.7</v>
      </c>
      <c r="M12" s="15">
        <f>SUM(M13:M15)</f>
        <v>0</v>
      </c>
      <c r="N12" s="15">
        <f t="shared" si="4"/>
        <v>0</v>
      </c>
      <c r="O12" s="15">
        <f t="shared" si="5"/>
        <v>84</v>
      </c>
      <c r="P12" s="18">
        <f t="shared" si="6"/>
        <v>91.3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>
      <c r="A13" s="14" t="s">
        <v>19</v>
      </c>
      <c r="B13" s="12" t="s">
        <v>20</v>
      </c>
      <c r="C13" s="12" t="s">
        <v>21</v>
      </c>
      <c r="D13" s="13">
        <v>29</v>
      </c>
      <c r="E13" s="14">
        <v>2</v>
      </c>
      <c r="F13" s="14">
        <f t="shared" si="0"/>
        <v>6.9</v>
      </c>
      <c r="G13" s="14">
        <v>13</v>
      </c>
      <c r="H13" s="14">
        <f t="shared" si="1"/>
        <v>44.83</v>
      </c>
      <c r="I13" s="14">
        <v>12</v>
      </c>
      <c r="J13" s="14">
        <f t="shared" si="2"/>
        <v>41.38</v>
      </c>
      <c r="K13" s="14">
        <v>2</v>
      </c>
      <c r="L13" s="14">
        <f t="shared" si="3"/>
        <v>6.9</v>
      </c>
      <c r="M13" s="14">
        <v>0</v>
      </c>
      <c r="N13" s="14">
        <f t="shared" si="4"/>
        <v>0</v>
      </c>
      <c r="O13" s="14">
        <f t="shared" si="5"/>
        <v>27</v>
      </c>
      <c r="P13" s="22">
        <f t="shared" si="6"/>
        <v>93.10000000000001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1" t="s">
        <v>22</v>
      </c>
      <c r="B14" s="9" t="s">
        <v>23</v>
      </c>
      <c r="C14" s="9" t="s">
        <v>24</v>
      </c>
      <c r="D14" s="10">
        <v>33</v>
      </c>
      <c r="E14" s="11">
        <v>5</v>
      </c>
      <c r="F14" s="11">
        <f t="shared" si="0"/>
        <v>15.15</v>
      </c>
      <c r="G14" s="11">
        <v>13</v>
      </c>
      <c r="H14" s="11">
        <f t="shared" si="1"/>
        <v>39.39</v>
      </c>
      <c r="I14" s="11">
        <v>12</v>
      </c>
      <c r="J14" s="11">
        <f t="shared" si="2"/>
        <v>36.36</v>
      </c>
      <c r="K14" s="11">
        <v>3</v>
      </c>
      <c r="L14" s="11">
        <f t="shared" si="3"/>
        <v>9.09</v>
      </c>
      <c r="M14" s="11">
        <v>0</v>
      </c>
      <c r="N14" s="11">
        <f t="shared" si="4"/>
        <v>0</v>
      </c>
      <c r="O14" s="11">
        <f t="shared" si="5"/>
        <v>30</v>
      </c>
      <c r="P14" s="23">
        <f t="shared" si="6"/>
        <v>90.91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21" t="s">
        <v>25</v>
      </c>
      <c r="B15" s="19" t="s">
        <v>26</v>
      </c>
      <c r="C15" s="19" t="s">
        <v>27</v>
      </c>
      <c r="D15" s="20">
        <v>30</v>
      </c>
      <c r="E15" s="21">
        <v>1</v>
      </c>
      <c r="F15" s="21">
        <f t="shared" si="0"/>
        <v>3.3300000000000005</v>
      </c>
      <c r="G15" s="21">
        <v>12</v>
      </c>
      <c r="H15" s="21">
        <f t="shared" si="1"/>
        <v>40</v>
      </c>
      <c r="I15" s="21">
        <v>14</v>
      </c>
      <c r="J15" s="21">
        <f t="shared" si="2"/>
        <v>46.67</v>
      </c>
      <c r="K15" s="21">
        <v>3</v>
      </c>
      <c r="L15" s="21">
        <f t="shared" si="3"/>
        <v>10</v>
      </c>
      <c r="M15" s="21">
        <v>0</v>
      </c>
      <c r="N15" s="21">
        <f t="shared" si="4"/>
        <v>0</v>
      </c>
      <c r="O15" s="21">
        <f t="shared" si="5"/>
        <v>27</v>
      </c>
      <c r="P15" s="24">
        <f t="shared" si="6"/>
        <v>90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15">
        <v>2</v>
      </c>
      <c r="B16" s="16" t="s">
        <v>38</v>
      </c>
      <c r="C16" s="16"/>
      <c r="D16" s="17">
        <f>SUM(D17:D19)</f>
        <v>94</v>
      </c>
      <c r="E16" s="15">
        <f>SUM(E17:E19)</f>
        <v>22</v>
      </c>
      <c r="F16" s="15">
        <f t="shared" si="0"/>
        <v>23.400000000000002</v>
      </c>
      <c r="G16" s="15">
        <f>SUM(G17:G19)</f>
        <v>28</v>
      </c>
      <c r="H16" s="15">
        <f t="shared" si="1"/>
        <v>29.79</v>
      </c>
      <c r="I16" s="15">
        <f>SUM(I17:I19)</f>
        <v>42</v>
      </c>
      <c r="J16" s="15">
        <f t="shared" si="2"/>
        <v>44.68</v>
      </c>
      <c r="K16" s="15">
        <f>SUM(K17:K19)</f>
        <v>2</v>
      </c>
      <c r="L16" s="15">
        <f t="shared" si="3"/>
        <v>2.13</v>
      </c>
      <c r="M16" s="15">
        <f>SUM(M17:M19)</f>
        <v>0</v>
      </c>
      <c r="N16" s="15">
        <f t="shared" si="4"/>
        <v>0</v>
      </c>
      <c r="O16" s="15">
        <f t="shared" si="5"/>
        <v>92</v>
      </c>
      <c r="P16" s="18">
        <f t="shared" si="6"/>
        <v>97.87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ht="19.5" customHeight="1">
      <c r="A17" s="14" t="s">
        <v>29</v>
      </c>
      <c r="B17" s="12" t="s">
        <v>30</v>
      </c>
      <c r="C17" s="12" t="s">
        <v>31</v>
      </c>
      <c r="D17" s="13">
        <v>30</v>
      </c>
      <c r="E17" s="14">
        <v>3</v>
      </c>
      <c r="F17" s="14">
        <f t="shared" si="0"/>
        <v>10</v>
      </c>
      <c r="G17" s="14">
        <v>12</v>
      </c>
      <c r="H17" s="14">
        <f t="shared" si="1"/>
        <v>40</v>
      </c>
      <c r="I17" s="14">
        <v>14</v>
      </c>
      <c r="J17" s="14">
        <f t="shared" si="2"/>
        <v>46.67</v>
      </c>
      <c r="K17" s="14">
        <v>1</v>
      </c>
      <c r="L17" s="14">
        <f t="shared" si="3"/>
        <v>3.3300000000000005</v>
      </c>
      <c r="M17" s="14">
        <v>0</v>
      </c>
      <c r="N17" s="14">
        <f t="shared" si="4"/>
        <v>0</v>
      </c>
      <c r="O17" s="14">
        <f t="shared" si="5"/>
        <v>29</v>
      </c>
      <c r="P17" s="22">
        <f t="shared" si="6"/>
        <v>96.67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ht="19.5" customHeight="1">
      <c r="A18" s="11" t="s">
        <v>32</v>
      </c>
      <c r="B18" s="9" t="s">
        <v>33</v>
      </c>
      <c r="C18" s="9" t="s">
        <v>34</v>
      </c>
      <c r="D18" s="10">
        <v>32</v>
      </c>
      <c r="E18" s="11">
        <v>7</v>
      </c>
      <c r="F18" s="11">
        <f t="shared" si="0"/>
        <v>21.88</v>
      </c>
      <c r="G18" s="11">
        <v>9</v>
      </c>
      <c r="H18" s="11">
        <f t="shared" si="1"/>
        <v>28.13</v>
      </c>
      <c r="I18" s="11">
        <v>15</v>
      </c>
      <c r="J18" s="11">
        <f t="shared" si="2"/>
        <v>46.88</v>
      </c>
      <c r="K18" s="11">
        <v>1</v>
      </c>
      <c r="L18" s="11">
        <f t="shared" si="3"/>
        <v>3.1300000000000003</v>
      </c>
      <c r="M18" s="11">
        <v>0</v>
      </c>
      <c r="N18" s="11">
        <f t="shared" si="4"/>
        <v>0</v>
      </c>
      <c r="O18" s="11">
        <f t="shared" si="5"/>
        <v>31</v>
      </c>
      <c r="P18" s="23">
        <f t="shared" si="6"/>
        <v>96.88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ht="19.5" customHeight="1">
      <c r="A19" s="21" t="s">
        <v>35</v>
      </c>
      <c r="B19" s="19" t="s">
        <v>36</v>
      </c>
      <c r="C19" s="19" t="s">
        <v>37</v>
      </c>
      <c r="D19" s="20">
        <v>32</v>
      </c>
      <c r="E19" s="21">
        <v>12</v>
      </c>
      <c r="F19" s="21">
        <f t="shared" si="0"/>
        <v>37.5</v>
      </c>
      <c r="G19" s="21">
        <v>7</v>
      </c>
      <c r="H19" s="21">
        <f t="shared" si="1"/>
        <v>21.88</v>
      </c>
      <c r="I19" s="21">
        <v>13</v>
      </c>
      <c r="J19" s="21">
        <f t="shared" si="2"/>
        <v>40.63</v>
      </c>
      <c r="K19" s="21">
        <v>0</v>
      </c>
      <c r="L19" s="21">
        <f t="shared" si="3"/>
        <v>0</v>
      </c>
      <c r="M19" s="21">
        <v>0</v>
      </c>
      <c r="N19" s="21">
        <f t="shared" si="4"/>
        <v>0</v>
      </c>
      <c r="O19" s="21">
        <f t="shared" si="5"/>
        <v>32</v>
      </c>
      <c r="P19" s="24">
        <f t="shared" si="6"/>
        <v>100</v>
      </c>
      <c r="Q19" s="1"/>
      <c r="R19" s="1"/>
      <c r="S19" s="1"/>
      <c r="T19" s="1"/>
      <c r="U19" s="1"/>
      <c r="V19" s="1"/>
      <c r="W19" s="1"/>
      <c r="X19" s="1"/>
      <c r="Y19" s="1"/>
    </row>
    <row r="20" spans="1:17" ht="19.5" customHeight="1">
      <c r="A20" s="15">
        <v>3</v>
      </c>
      <c r="B20" s="16" t="s">
        <v>45</v>
      </c>
      <c r="C20" s="16"/>
      <c r="D20" s="17">
        <f>SUM(D21:D22)</f>
        <v>64</v>
      </c>
      <c r="E20" s="15">
        <f>SUM(E21:E22)</f>
        <v>21</v>
      </c>
      <c r="F20" s="15">
        <f t="shared" si="0"/>
        <v>32.81</v>
      </c>
      <c r="G20" s="15">
        <f>SUM(G21:G22)</f>
        <v>20</v>
      </c>
      <c r="H20" s="15">
        <f t="shared" si="1"/>
        <v>31.25</v>
      </c>
      <c r="I20" s="15">
        <f>SUM(I21:I22)</f>
        <v>15</v>
      </c>
      <c r="J20" s="15">
        <f t="shared" si="2"/>
        <v>23.44</v>
      </c>
      <c r="K20" s="15">
        <f>SUM(K21:K22)</f>
        <v>8</v>
      </c>
      <c r="L20" s="15">
        <f t="shared" si="3"/>
        <v>12.5</v>
      </c>
      <c r="M20" s="15">
        <f>SUM(M21:M22)</f>
        <v>0</v>
      </c>
      <c r="N20" s="15">
        <f t="shared" si="4"/>
        <v>0</v>
      </c>
      <c r="O20" s="15">
        <f t="shared" si="5"/>
        <v>56</v>
      </c>
      <c r="P20" s="18">
        <f t="shared" si="6"/>
        <v>87.5</v>
      </c>
      <c r="Q20" s="1"/>
    </row>
    <row r="21" spans="1:17" ht="19.5" customHeight="1">
      <c r="A21" s="14" t="s">
        <v>39</v>
      </c>
      <c r="B21" s="12" t="s">
        <v>40</v>
      </c>
      <c r="C21" s="12" t="s">
        <v>41</v>
      </c>
      <c r="D21" s="13">
        <v>32</v>
      </c>
      <c r="E21" s="14">
        <v>13</v>
      </c>
      <c r="F21" s="14">
        <f t="shared" si="0"/>
        <v>40.63</v>
      </c>
      <c r="G21" s="14">
        <v>11</v>
      </c>
      <c r="H21" s="14">
        <f t="shared" si="1"/>
        <v>34.38</v>
      </c>
      <c r="I21" s="14">
        <v>5</v>
      </c>
      <c r="J21" s="14">
        <f t="shared" si="2"/>
        <v>15.629999999999999</v>
      </c>
      <c r="K21" s="14">
        <v>3</v>
      </c>
      <c r="L21" s="14">
        <f t="shared" si="3"/>
        <v>9.379999999999999</v>
      </c>
      <c r="M21" s="14">
        <v>0</v>
      </c>
      <c r="N21" s="14">
        <f t="shared" si="4"/>
        <v>0</v>
      </c>
      <c r="O21" s="14">
        <f t="shared" si="5"/>
        <v>29</v>
      </c>
      <c r="P21" s="22">
        <f t="shared" si="6"/>
        <v>90.63</v>
      </c>
      <c r="Q21" s="1"/>
    </row>
    <row r="22" spans="1:17" ht="19.5" customHeight="1">
      <c r="A22" s="21" t="s">
        <v>42</v>
      </c>
      <c r="B22" s="19" t="s">
        <v>43</v>
      </c>
      <c r="C22" s="19" t="s">
        <v>44</v>
      </c>
      <c r="D22" s="20">
        <v>32</v>
      </c>
      <c r="E22" s="21">
        <v>8</v>
      </c>
      <c r="F22" s="21">
        <f t="shared" si="0"/>
        <v>25</v>
      </c>
      <c r="G22" s="21">
        <v>9</v>
      </c>
      <c r="H22" s="21">
        <f t="shared" si="1"/>
        <v>28.13</v>
      </c>
      <c r="I22" s="21">
        <v>10</v>
      </c>
      <c r="J22" s="21">
        <f t="shared" si="2"/>
        <v>31.25</v>
      </c>
      <c r="K22" s="21">
        <v>5</v>
      </c>
      <c r="L22" s="21">
        <f t="shared" si="3"/>
        <v>15.629999999999999</v>
      </c>
      <c r="M22" s="21">
        <v>0</v>
      </c>
      <c r="N22" s="21">
        <f t="shared" si="4"/>
        <v>0</v>
      </c>
      <c r="O22" s="21">
        <f t="shared" si="5"/>
        <v>27</v>
      </c>
      <c r="P22" s="24">
        <f t="shared" si="6"/>
        <v>84.38</v>
      </c>
      <c r="Q22" s="1"/>
    </row>
    <row r="23" spans="1:17" ht="19.5" customHeight="1">
      <c r="A23" s="15">
        <v>4</v>
      </c>
      <c r="B23" s="16" t="s">
        <v>52</v>
      </c>
      <c r="C23" s="16"/>
      <c r="D23" s="17">
        <f>SUM(D24:D25)</f>
        <v>85</v>
      </c>
      <c r="E23" s="15">
        <f>SUM(E24:E25)</f>
        <v>15</v>
      </c>
      <c r="F23" s="15">
        <f t="shared" si="0"/>
        <v>17.65</v>
      </c>
      <c r="G23" s="15">
        <f>SUM(G24:G25)</f>
        <v>33</v>
      </c>
      <c r="H23" s="15">
        <f t="shared" si="1"/>
        <v>38.82</v>
      </c>
      <c r="I23" s="15">
        <f>SUM(I24:I25)</f>
        <v>36</v>
      </c>
      <c r="J23" s="15">
        <f t="shared" si="2"/>
        <v>42.35</v>
      </c>
      <c r="K23" s="15">
        <f>SUM(K24:K25)</f>
        <v>1</v>
      </c>
      <c r="L23" s="15">
        <f t="shared" si="3"/>
        <v>1.18</v>
      </c>
      <c r="M23" s="15">
        <f>SUM(M24:M25)</f>
        <v>0</v>
      </c>
      <c r="N23" s="15">
        <f t="shared" si="4"/>
        <v>0</v>
      </c>
      <c r="O23" s="15">
        <f t="shared" si="5"/>
        <v>84</v>
      </c>
      <c r="P23" s="18">
        <f t="shared" si="6"/>
        <v>98.82</v>
      </c>
      <c r="Q23" s="1"/>
    </row>
    <row r="24" spans="1:17" ht="19.5" customHeight="1">
      <c r="A24" s="14" t="s">
        <v>46</v>
      </c>
      <c r="B24" s="12" t="s">
        <v>47</v>
      </c>
      <c r="C24" s="12" t="s">
        <v>48</v>
      </c>
      <c r="D24" s="13">
        <v>44</v>
      </c>
      <c r="E24" s="14">
        <v>13</v>
      </c>
      <c r="F24" s="14">
        <f t="shared" si="0"/>
        <v>29.549999999999997</v>
      </c>
      <c r="G24" s="14">
        <v>22</v>
      </c>
      <c r="H24" s="14">
        <f t="shared" si="1"/>
        <v>50</v>
      </c>
      <c r="I24" s="14">
        <v>9</v>
      </c>
      <c r="J24" s="14">
        <f t="shared" si="2"/>
        <v>20.45</v>
      </c>
      <c r="K24" s="14">
        <v>0</v>
      </c>
      <c r="L24" s="14">
        <f t="shared" si="3"/>
        <v>0</v>
      </c>
      <c r="M24" s="14">
        <v>0</v>
      </c>
      <c r="N24" s="14">
        <f t="shared" si="4"/>
        <v>0</v>
      </c>
      <c r="O24" s="14">
        <f t="shared" si="5"/>
        <v>44</v>
      </c>
      <c r="P24" s="22">
        <f t="shared" si="6"/>
        <v>100</v>
      </c>
      <c r="Q24" s="1"/>
    </row>
    <row r="25" spans="1:17" ht="19.5" customHeight="1">
      <c r="A25" s="21" t="s">
        <v>49</v>
      </c>
      <c r="B25" s="19" t="s">
        <v>50</v>
      </c>
      <c r="C25" s="19" t="s">
        <v>51</v>
      </c>
      <c r="D25" s="20">
        <v>41</v>
      </c>
      <c r="E25" s="21">
        <v>2</v>
      </c>
      <c r="F25" s="21">
        <f t="shared" si="0"/>
        <v>4.88</v>
      </c>
      <c r="G25" s="21">
        <v>11</v>
      </c>
      <c r="H25" s="21">
        <f t="shared" si="1"/>
        <v>26.83</v>
      </c>
      <c r="I25" s="21">
        <v>27</v>
      </c>
      <c r="J25" s="21">
        <f t="shared" si="2"/>
        <v>65.85</v>
      </c>
      <c r="K25" s="21">
        <v>1</v>
      </c>
      <c r="L25" s="21">
        <f t="shared" si="3"/>
        <v>2.44</v>
      </c>
      <c r="M25" s="21">
        <v>0</v>
      </c>
      <c r="N25" s="21">
        <f t="shared" si="4"/>
        <v>0</v>
      </c>
      <c r="O25" s="21">
        <f t="shared" si="5"/>
        <v>40</v>
      </c>
      <c r="P25" s="24">
        <f t="shared" si="6"/>
        <v>97.56</v>
      </c>
      <c r="Q25" s="1"/>
    </row>
    <row r="28" spans="1:16" ht="19.5" customHeight="1">
      <c r="A28" s="3"/>
      <c r="B28" s="4"/>
      <c r="C28" s="4"/>
      <c r="D28" s="2"/>
      <c r="E28" s="1"/>
      <c r="F28" s="1"/>
      <c r="G28" s="1"/>
      <c r="H28" s="1"/>
      <c r="I28" s="1"/>
      <c r="J28" s="1"/>
      <c r="K28" s="1"/>
      <c r="L28" s="73" t="s">
        <v>54</v>
      </c>
      <c r="M28" s="74"/>
      <c r="N28" s="74"/>
      <c r="O28" s="74"/>
      <c r="P28" s="74"/>
    </row>
  </sheetData>
  <sheetProtection/>
  <mergeCells count="17">
    <mergeCell ref="A11:C11"/>
    <mergeCell ref="H2:P2"/>
    <mergeCell ref="H3:P3"/>
    <mergeCell ref="H4:P4"/>
    <mergeCell ref="A6:P6"/>
    <mergeCell ref="A7:P7"/>
    <mergeCell ref="A9:A10"/>
    <mergeCell ref="B9:B10"/>
    <mergeCell ref="C9:C10"/>
    <mergeCell ref="D9:D10"/>
    <mergeCell ref="L28:P28"/>
    <mergeCell ref="G9:H9"/>
    <mergeCell ref="I9:J9"/>
    <mergeCell ref="K9:L9"/>
    <mergeCell ref="M9:N9"/>
    <mergeCell ref="O9:P9"/>
    <mergeCell ref="E9:F9"/>
  </mergeCells>
  <printOptions/>
  <pageMargins left="0.5905511811023623" right="0.5905511811023623" top="0.5118110236220472" bottom="0.5118110236220472" header="0.31496062992125984" footer="0.31496062992125984"/>
  <pageSetup fitToHeight="0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P13" sqref="P13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25.57421875" style="0" customWidth="1"/>
    <col min="4" max="4" width="7.7109375" style="0" customWidth="1"/>
    <col min="5" max="6" width="5.57421875" style="0" customWidth="1"/>
    <col min="7" max="7" width="6.28125" style="0" customWidth="1"/>
    <col min="8" max="8" width="5.8515625" style="0" customWidth="1"/>
    <col min="9" max="10" width="5.57421875" style="0" customWidth="1"/>
    <col min="11" max="11" width="6.28125" style="0" customWidth="1"/>
    <col min="12" max="12" width="5.8515625" style="0" customWidth="1"/>
    <col min="13" max="14" width="5.57421875" style="0" customWidth="1"/>
  </cols>
  <sheetData>
    <row r="1" ht="15"/>
    <row r="2" spans="1:14" ht="21.75" customHeight="1">
      <c r="A2" s="86" t="s">
        <v>14</v>
      </c>
      <c r="B2" s="87"/>
      <c r="C2" s="87"/>
      <c r="D2" s="87"/>
      <c r="E2" s="7"/>
      <c r="F2" s="86" t="s">
        <v>4</v>
      </c>
      <c r="G2" s="87"/>
      <c r="H2" s="87"/>
      <c r="I2" s="87"/>
      <c r="J2" s="87"/>
      <c r="K2" s="87"/>
      <c r="L2" s="87"/>
      <c r="M2" s="87"/>
      <c r="N2" s="87"/>
    </row>
    <row r="3" spans="1:14" ht="18.75" customHeight="1">
      <c r="A3" s="88" t="s">
        <v>15</v>
      </c>
      <c r="B3" s="87"/>
      <c r="C3" s="87"/>
      <c r="D3" s="87"/>
      <c r="E3" s="8"/>
      <c r="F3" s="77" t="s">
        <v>5</v>
      </c>
      <c r="G3" s="77"/>
      <c r="H3" s="77"/>
      <c r="I3" s="77"/>
      <c r="J3" s="77"/>
      <c r="K3" s="77"/>
      <c r="L3" s="77"/>
      <c r="M3" s="77"/>
      <c r="N3" s="77"/>
    </row>
    <row r="4" spans="1:14" ht="15.75" customHeight="1">
      <c r="A4" s="3"/>
      <c r="B4" s="32"/>
      <c r="C4" s="32"/>
      <c r="D4" s="2"/>
      <c r="E4" s="1"/>
      <c r="F4" s="78" t="s">
        <v>16</v>
      </c>
      <c r="G4" s="78"/>
      <c r="H4" s="78"/>
      <c r="I4" s="78"/>
      <c r="J4" s="78"/>
      <c r="K4" s="78"/>
      <c r="L4" s="78"/>
      <c r="M4" s="74"/>
      <c r="N4" s="74"/>
    </row>
    <row r="5" spans="1:14" ht="15" customHeight="1">
      <c r="A5" s="3"/>
      <c r="B5" s="32"/>
      <c r="C5" s="32"/>
      <c r="D5" s="2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customHeight="1">
      <c r="A6" s="76" t="s">
        <v>56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4"/>
      <c r="N6" s="74"/>
    </row>
    <row r="7" spans="1:14" ht="15.75" customHeight="1">
      <c r="A7" s="79" t="s">
        <v>18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4"/>
      <c r="N7" s="74"/>
    </row>
    <row r="8" spans="1:14" ht="15.75" customHeight="1" thickBot="1">
      <c r="A8" s="3"/>
      <c r="B8" s="32"/>
      <c r="C8" s="32"/>
      <c r="D8" s="2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92" t="s">
        <v>0</v>
      </c>
      <c r="B9" s="94" t="s">
        <v>1</v>
      </c>
      <c r="C9" s="94" t="s">
        <v>11</v>
      </c>
      <c r="D9" s="94" t="s">
        <v>13</v>
      </c>
      <c r="E9" s="84" t="s">
        <v>57</v>
      </c>
      <c r="F9" s="84"/>
      <c r="G9" s="84" t="s">
        <v>7</v>
      </c>
      <c r="H9" s="84"/>
      <c r="I9" s="84" t="s">
        <v>8</v>
      </c>
      <c r="J9" s="84"/>
      <c r="K9" s="84" t="s">
        <v>9</v>
      </c>
      <c r="L9" s="84"/>
      <c r="M9" s="84" t="s">
        <v>12</v>
      </c>
      <c r="N9" s="85"/>
    </row>
    <row r="10" spans="1:14" ht="18.75" customHeight="1">
      <c r="A10" s="93"/>
      <c r="B10" s="95"/>
      <c r="C10" s="96"/>
      <c r="D10" s="96"/>
      <c r="E10" s="33" t="s">
        <v>2</v>
      </c>
      <c r="F10" s="33" t="s">
        <v>3</v>
      </c>
      <c r="G10" s="33" t="s">
        <v>2</v>
      </c>
      <c r="H10" s="33" t="s">
        <v>3</v>
      </c>
      <c r="I10" s="33" t="s">
        <v>2</v>
      </c>
      <c r="J10" s="33" t="s">
        <v>3</v>
      </c>
      <c r="K10" s="33" t="s">
        <v>2</v>
      </c>
      <c r="L10" s="33" t="s">
        <v>3</v>
      </c>
      <c r="M10" s="33" t="s">
        <v>2</v>
      </c>
      <c r="N10" s="34" t="s">
        <v>3</v>
      </c>
    </row>
    <row r="11" spans="1:14" ht="18.75" customHeight="1" thickBot="1">
      <c r="A11" s="89" t="s">
        <v>53</v>
      </c>
      <c r="B11" s="90"/>
      <c r="C11" s="91"/>
      <c r="D11" s="35">
        <f>SUM(D12:D25)/2</f>
        <v>335</v>
      </c>
      <c r="E11" s="35">
        <f>SUM(E12:E25)/2</f>
        <v>270</v>
      </c>
      <c r="F11" s="35">
        <f aca="true" t="shared" si="0" ref="F11:F25">IF(D11&gt;0,ROUND(E11/D11*100,2),0)</f>
        <v>80.6</v>
      </c>
      <c r="G11" s="35">
        <f>SUM(G12:G25)/2</f>
        <v>61</v>
      </c>
      <c r="H11" s="35">
        <f aca="true" t="shared" si="1" ref="H11:H25">IF(D11&gt;0,ROUND(G11/D11*100,2),0)</f>
        <v>18.21</v>
      </c>
      <c r="I11" s="35">
        <f>SUM(I12:I25)/2</f>
        <v>4</v>
      </c>
      <c r="J11" s="35">
        <f aca="true" t="shared" si="2" ref="J11:J25">IF(D11&gt;0,ROUND(I11/D11*100,2),0)</f>
        <v>1.19</v>
      </c>
      <c r="K11" s="35">
        <f>SUM(K12:K25)/2</f>
        <v>0</v>
      </c>
      <c r="L11" s="35">
        <f aca="true" t="shared" si="3" ref="L11:L25">IF(D11&gt;0,ROUND(K11/D11*100,2),0)</f>
        <v>0</v>
      </c>
      <c r="M11" s="35">
        <f aca="true" t="shared" si="4" ref="M11:M25">SUM(E11,G11,I11)</f>
        <v>335</v>
      </c>
      <c r="N11" s="36">
        <f aca="true" t="shared" si="5" ref="N11:N25">IF(D11&gt;0,ROUND(M11/D11*100,2),0)</f>
        <v>100</v>
      </c>
    </row>
    <row r="12" spans="1:14" ht="15" customHeight="1" thickBot="1">
      <c r="A12" s="37">
        <v>1</v>
      </c>
      <c r="B12" s="38" t="s">
        <v>28</v>
      </c>
      <c r="C12" s="39"/>
      <c r="D12" s="40">
        <f>SUM(D13:D15)</f>
        <v>92</v>
      </c>
      <c r="E12" s="41">
        <f>SUM(E13:E15)</f>
        <v>74</v>
      </c>
      <c r="F12" s="41">
        <f t="shared" si="0"/>
        <v>80.43</v>
      </c>
      <c r="G12" s="41">
        <f>SUM(G13:G15)</f>
        <v>17</v>
      </c>
      <c r="H12" s="41">
        <f t="shared" si="1"/>
        <v>18.48</v>
      </c>
      <c r="I12" s="41">
        <f>SUM(I13:I15)</f>
        <v>1</v>
      </c>
      <c r="J12" s="41">
        <f t="shared" si="2"/>
        <v>1.09</v>
      </c>
      <c r="K12" s="41">
        <f>SUM(K13:K15)</f>
        <v>0</v>
      </c>
      <c r="L12" s="41">
        <f t="shared" si="3"/>
        <v>0</v>
      </c>
      <c r="M12" s="41">
        <f t="shared" si="4"/>
        <v>92</v>
      </c>
      <c r="N12" s="42">
        <f t="shared" si="5"/>
        <v>100</v>
      </c>
    </row>
    <row r="13" spans="1:14" ht="15" customHeight="1">
      <c r="A13" s="43" t="s">
        <v>19</v>
      </c>
      <c r="B13" s="44" t="s">
        <v>20</v>
      </c>
      <c r="C13" s="45" t="s">
        <v>21</v>
      </c>
      <c r="D13" s="46">
        <v>29</v>
      </c>
      <c r="E13" s="47">
        <v>24</v>
      </c>
      <c r="F13" s="47">
        <f t="shared" si="0"/>
        <v>82.76</v>
      </c>
      <c r="G13" s="47">
        <v>4</v>
      </c>
      <c r="H13" s="47">
        <f t="shared" si="1"/>
        <v>13.79</v>
      </c>
      <c r="I13" s="47">
        <v>1</v>
      </c>
      <c r="J13" s="47">
        <f t="shared" si="2"/>
        <v>3.45</v>
      </c>
      <c r="K13" s="47">
        <v>0</v>
      </c>
      <c r="L13" s="47">
        <f t="shared" si="3"/>
        <v>0</v>
      </c>
      <c r="M13" s="48">
        <f t="shared" si="4"/>
        <v>29</v>
      </c>
      <c r="N13" s="49">
        <f t="shared" si="5"/>
        <v>100</v>
      </c>
    </row>
    <row r="14" spans="1:15" ht="15" customHeight="1">
      <c r="A14" s="50" t="s">
        <v>22</v>
      </c>
      <c r="B14" s="51" t="s">
        <v>23</v>
      </c>
      <c r="C14" s="52" t="s">
        <v>24</v>
      </c>
      <c r="D14" s="53">
        <v>33</v>
      </c>
      <c r="E14" s="54">
        <v>28</v>
      </c>
      <c r="F14" s="54">
        <f t="shared" si="0"/>
        <v>84.85</v>
      </c>
      <c r="G14" s="54">
        <v>5</v>
      </c>
      <c r="H14" s="54">
        <f t="shared" si="1"/>
        <v>15.15</v>
      </c>
      <c r="I14" s="54">
        <v>0</v>
      </c>
      <c r="J14" s="54">
        <f t="shared" si="2"/>
        <v>0</v>
      </c>
      <c r="K14" s="54">
        <v>0</v>
      </c>
      <c r="L14" s="54">
        <f t="shared" si="3"/>
        <v>0</v>
      </c>
      <c r="M14" s="55">
        <f t="shared" si="4"/>
        <v>33</v>
      </c>
      <c r="N14" s="56">
        <f t="shared" si="5"/>
        <v>100</v>
      </c>
      <c r="O14" s="1"/>
    </row>
    <row r="15" spans="1:15" ht="15" customHeight="1" thickBot="1">
      <c r="A15" s="57" t="s">
        <v>25</v>
      </c>
      <c r="B15" s="58" t="s">
        <v>26</v>
      </c>
      <c r="C15" s="59" t="s">
        <v>27</v>
      </c>
      <c r="D15" s="60">
        <v>30</v>
      </c>
      <c r="E15" s="61">
        <v>22</v>
      </c>
      <c r="F15" s="61">
        <f t="shared" si="0"/>
        <v>73.33</v>
      </c>
      <c r="G15" s="61">
        <v>8</v>
      </c>
      <c r="H15" s="61">
        <f t="shared" si="1"/>
        <v>26.67</v>
      </c>
      <c r="I15" s="61">
        <v>0</v>
      </c>
      <c r="J15" s="61">
        <f t="shared" si="2"/>
        <v>0</v>
      </c>
      <c r="K15" s="61">
        <v>0</v>
      </c>
      <c r="L15" s="61">
        <f t="shared" si="3"/>
        <v>0</v>
      </c>
      <c r="M15" s="62">
        <f t="shared" si="4"/>
        <v>30</v>
      </c>
      <c r="N15" s="63">
        <f t="shared" si="5"/>
        <v>100</v>
      </c>
      <c r="O15" s="1"/>
    </row>
    <row r="16" spans="1:15" ht="15" customHeight="1" thickBot="1">
      <c r="A16" s="37">
        <v>2</v>
      </c>
      <c r="B16" s="38" t="s">
        <v>38</v>
      </c>
      <c r="C16" s="39"/>
      <c r="D16" s="40">
        <f>SUM(D17:D19)</f>
        <v>94</v>
      </c>
      <c r="E16" s="41">
        <f>SUM(E17:E19)</f>
        <v>80</v>
      </c>
      <c r="F16" s="41">
        <f t="shared" si="0"/>
        <v>85.11</v>
      </c>
      <c r="G16" s="41">
        <f>SUM(G17:G19)</f>
        <v>14</v>
      </c>
      <c r="H16" s="41">
        <f t="shared" si="1"/>
        <v>14.89</v>
      </c>
      <c r="I16" s="41">
        <f>SUM(I17:I19)</f>
        <v>0</v>
      </c>
      <c r="J16" s="41">
        <f t="shared" si="2"/>
        <v>0</v>
      </c>
      <c r="K16" s="41">
        <f>SUM(K17:K19)</f>
        <v>0</v>
      </c>
      <c r="L16" s="41">
        <f t="shared" si="3"/>
        <v>0</v>
      </c>
      <c r="M16" s="41">
        <f t="shared" si="4"/>
        <v>94</v>
      </c>
      <c r="N16" s="42">
        <f t="shared" si="5"/>
        <v>100</v>
      </c>
      <c r="O16" s="1"/>
    </row>
    <row r="17" spans="1:15" ht="15" customHeight="1">
      <c r="A17" s="43" t="s">
        <v>29</v>
      </c>
      <c r="B17" s="44" t="s">
        <v>30</v>
      </c>
      <c r="C17" s="45" t="s">
        <v>31</v>
      </c>
      <c r="D17" s="46">
        <v>30</v>
      </c>
      <c r="E17" s="47">
        <v>23</v>
      </c>
      <c r="F17" s="47">
        <f t="shared" si="0"/>
        <v>76.67</v>
      </c>
      <c r="G17" s="47">
        <v>7</v>
      </c>
      <c r="H17" s="47">
        <f t="shared" si="1"/>
        <v>23.33</v>
      </c>
      <c r="I17" s="47">
        <v>0</v>
      </c>
      <c r="J17" s="47">
        <f t="shared" si="2"/>
        <v>0</v>
      </c>
      <c r="K17" s="47">
        <v>0</v>
      </c>
      <c r="L17" s="47">
        <f t="shared" si="3"/>
        <v>0</v>
      </c>
      <c r="M17" s="48">
        <f t="shared" si="4"/>
        <v>30</v>
      </c>
      <c r="N17" s="49">
        <f t="shared" si="5"/>
        <v>100</v>
      </c>
      <c r="O17" s="1"/>
    </row>
    <row r="18" spans="1:15" ht="15" customHeight="1">
      <c r="A18" s="50" t="s">
        <v>32</v>
      </c>
      <c r="B18" s="51" t="s">
        <v>33</v>
      </c>
      <c r="C18" s="52" t="s">
        <v>34</v>
      </c>
      <c r="D18" s="53">
        <v>32</v>
      </c>
      <c r="E18" s="54">
        <v>25</v>
      </c>
      <c r="F18" s="54">
        <f t="shared" si="0"/>
        <v>78.13</v>
      </c>
      <c r="G18" s="54">
        <v>7</v>
      </c>
      <c r="H18" s="54">
        <f t="shared" si="1"/>
        <v>21.88</v>
      </c>
      <c r="I18" s="54">
        <v>0</v>
      </c>
      <c r="J18" s="54">
        <f t="shared" si="2"/>
        <v>0</v>
      </c>
      <c r="K18" s="54">
        <v>0</v>
      </c>
      <c r="L18" s="54">
        <f t="shared" si="3"/>
        <v>0</v>
      </c>
      <c r="M18" s="55">
        <f t="shared" si="4"/>
        <v>32</v>
      </c>
      <c r="N18" s="56">
        <f t="shared" si="5"/>
        <v>100</v>
      </c>
      <c r="O18" s="1"/>
    </row>
    <row r="19" spans="1:15" ht="15" customHeight="1" thickBot="1">
      <c r="A19" s="57" t="s">
        <v>35</v>
      </c>
      <c r="B19" s="58" t="s">
        <v>36</v>
      </c>
      <c r="C19" s="59" t="s">
        <v>37</v>
      </c>
      <c r="D19" s="60">
        <v>32</v>
      </c>
      <c r="E19" s="61">
        <v>32</v>
      </c>
      <c r="F19" s="61">
        <f t="shared" si="0"/>
        <v>100</v>
      </c>
      <c r="G19" s="61">
        <v>0</v>
      </c>
      <c r="H19" s="61">
        <f t="shared" si="1"/>
        <v>0</v>
      </c>
      <c r="I19" s="61">
        <v>0</v>
      </c>
      <c r="J19" s="61">
        <f t="shared" si="2"/>
        <v>0</v>
      </c>
      <c r="K19" s="61">
        <v>0</v>
      </c>
      <c r="L19" s="61">
        <f t="shared" si="3"/>
        <v>0</v>
      </c>
      <c r="M19" s="62">
        <f t="shared" si="4"/>
        <v>32</v>
      </c>
      <c r="N19" s="63">
        <f t="shared" si="5"/>
        <v>100</v>
      </c>
      <c r="O19" s="1"/>
    </row>
    <row r="20" spans="1:15" ht="15" customHeight="1" thickBot="1">
      <c r="A20" s="37">
        <v>3</v>
      </c>
      <c r="B20" s="38" t="s">
        <v>45</v>
      </c>
      <c r="C20" s="39"/>
      <c r="D20" s="40">
        <f>SUM(D21:D22)</f>
        <v>64</v>
      </c>
      <c r="E20" s="41">
        <f>SUM(E21:E22)</f>
        <v>49</v>
      </c>
      <c r="F20" s="41">
        <f t="shared" si="0"/>
        <v>76.56</v>
      </c>
      <c r="G20" s="41">
        <f>SUM(G21:G22)</f>
        <v>15</v>
      </c>
      <c r="H20" s="41">
        <f t="shared" si="1"/>
        <v>23.44</v>
      </c>
      <c r="I20" s="41">
        <f>SUM(I21:I22)</f>
        <v>0</v>
      </c>
      <c r="J20" s="41">
        <f t="shared" si="2"/>
        <v>0</v>
      </c>
      <c r="K20" s="41">
        <f>SUM(K21:K22)</f>
        <v>0</v>
      </c>
      <c r="L20" s="41">
        <f t="shared" si="3"/>
        <v>0</v>
      </c>
      <c r="M20" s="41">
        <f t="shared" si="4"/>
        <v>64</v>
      </c>
      <c r="N20" s="42">
        <f t="shared" si="5"/>
        <v>100</v>
      </c>
      <c r="O20" s="1"/>
    </row>
    <row r="21" spans="1:15" ht="15" customHeight="1">
      <c r="A21" s="43" t="s">
        <v>39</v>
      </c>
      <c r="B21" s="44" t="s">
        <v>40</v>
      </c>
      <c r="C21" s="45" t="s">
        <v>41</v>
      </c>
      <c r="D21" s="46">
        <v>32</v>
      </c>
      <c r="E21" s="47">
        <v>28</v>
      </c>
      <c r="F21" s="47">
        <f t="shared" si="0"/>
        <v>87.5</v>
      </c>
      <c r="G21" s="47">
        <v>4</v>
      </c>
      <c r="H21" s="47">
        <f t="shared" si="1"/>
        <v>12.5</v>
      </c>
      <c r="I21" s="47">
        <v>0</v>
      </c>
      <c r="J21" s="47">
        <f t="shared" si="2"/>
        <v>0</v>
      </c>
      <c r="K21" s="47">
        <v>0</v>
      </c>
      <c r="L21" s="47">
        <f t="shared" si="3"/>
        <v>0</v>
      </c>
      <c r="M21" s="48">
        <f t="shared" si="4"/>
        <v>32</v>
      </c>
      <c r="N21" s="49">
        <f t="shared" si="5"/>
        <v>100</v>
      </c>
      <c r="O21" s="1"/>
    </row>
    <row r="22" spans="1:15" ht="15" customHeight="1" thickBot="1">
      <c r="A22" s="57" t="s">
        <v>42</v>
      </c>
      <c r="B22" s="58" t="s">
        <v>43</v>
      </c>
      <c r="C22" s="59" t="s">
        <v>44</v>
      </c>
      <c r="D22" s="60">
        <v>32</v>
      </c>
      <c r="E22" s="61">
        <v>21</v>
      </c>
      <c r="F22" s="61">
        <f t="shared" si="0"/>
        <v>65.63</v>
      </c>
      <c r="G22" s="61">
        <v>11</v>
      </c>
      <c r="H22" s="61">
        <f t="shared" si="1"/>
        <v>34.38</v>
      </c>
      <c r="I22" s="61">
        <v>0</v>
      </c>
      <c r="J22" s="61">
        <f t="shared" si="2"/>
        <v>0</v>
      </c>
      <c r="K22" s="61">
        <v>0</v>
      </c>
      <c r="L22" s="61">
        <f t="shared" si="3"/>
        <v>0</v>
      </c>
      <c r="M22" s="62">
        <f t="shared" si="4"/>
        <v>32</v>
      </c>
      <c r="N22" s="63">
        <f t="shared" si="5"/>
        <v>100</v>
      </c>
      <c r="O22" s="1"/>
    </row>
    <row r="23" spans="1:15" ht="15" customHeight="1" thickBot="1">
      <c r="A23" s="37">
        <v>4</v>
      </c>
      <c r="B23" s="38" t="s">
        <v>52</v>
      </c>
      <c r="C23" s="39"/>
      <c r="D23" s="40">
        <f>SUM(D24:D25)</f>
        <v>85</v>
      </c>
      <c r="E23" s="41">
        <f>SUM(E24:E25)</f>
        <v>67</v>
      </c>
      <c r="F23" s="41">
        <f t="shared" si="0"/>
        <v>78.82</v>
      </c>
      <c r="G23" s="41">
        <f>SUM(G24:G25)</f>
        <v>15</v>
      </c>
      <c r="H23" s="41">
        <f t="shared" si="1"/>
        <v>17.65</v>
      </c>
      <c r="I23" s="41">
        <f>SUM(I24:I25)</f>
        <v>3</v>
      </c>
      <c r="J23" s="41">
        <f t="shared" si="2"/>
        <v>3.53</v>
      </c>
      <c r="K23" s="41">
        <f>SUM(K24:K25)</f>
        <v>0</v>
      </c>
      <c r="L23" s="41">
        <f t="shared" si="3"/>
        <v>0</v>
      </c>
      <c r="M23" s="41">
        <f t="shared" si="4"/>
        <v>85</v>
      </c>
      <c r="N23" s="42">
        <f t="shared" si="5"/>
        <v>100</v>
      </c>
      <c r="O23" s="1"/>
    </row>
    <row r="24" spans="1:15" ht="15" customHeight="1">
      <c r="A24" s="43" t="s">
        <v>46</v>
      </c>
      <c r="B24" s="44" t="s">
        <v>47</v>
      </c>
      <c r="C24" s="45" t="s">
        <v>48</v>
      </c>
      <c r="D24" s="46">
        <v>44</v>
      </c>
      <c r="E24" s="47">
        <v>42</v>
      </c>
      <c r="F24" s="47">
        <f t="shared" si="0"/>
        <v>95.45</v>
      </c>
      <c r="G24" s="47">
        <v>2</v>
      </c>
      <c r="H24" s="47">
        <f t="shared" si="1"/>
        <v>4.55</v>
      </c>
      <c r="I24" s="47">
        <v>0</v>
      </c>
      <c r="J24" s="47">
        <f t="shared" si="2"/>
        <v>0</v>
      </c>
      <c r="K24" s="47">
        <v>0</v>
      </c>
      <c r="L24" s="47">
        <f t="shared" si="3"/>
        <v>0</v>
      </c>
      <c r="M24" s="48">
        <f t="shared" si="4"/>
        <v>44</v>
      </c>
      <c r="N24" s="49">
        <f t="shared" si="5"/>
        <v>100</v>
      </c>
      <c r="O24" s="1"/>
    </row>
    <row r="25" spans="1:15" ht="15" customHeight="1" thickBot="1">
      <c r="A25" s="64" t="s">
        <v>49</v>
      </c>
      <c r="B25" s="65" t="s">
        <v>50</v>
      </c>
      <c r="C25" s="66" t="s">
        <v>51</v>
      </c>
      <c r="D25" s="67">
        <v>41</v>
      </c>
      <c r="E25" s="68">
        <v>25</v>
      </c>
      <c r="F25" s="68">
        <f t="shared" si="0"/>
        <v>60.98</v>
      </c>
      <c r="G25" s="68">
        <v>13</v>
      </c>
      <c r="H25" s="68">
        <f t="shared" si="1"/>
        <v>31.71</v>
      </c>
      <c r="I25" s="68">
        <v>3</v>
      </c>
      <c r="J25" s="68">
        <f t="shared" si="2"/>
        <v>7.32</v>
      </c>
      <c r="K25" s="68">
        <v>0</v>
      </c>
      <c r="L25" s="68">
        <f t="shared" si="3"/>
        <v>0</v>
      </c>
      <c r="M25" s="69">
        <f t="shared" si="4"/>
        <v>41</v>
      </c>
      <c r="N25" s="70">
        <f t="shared" si="5"/>
        <v>100</v>
      </c>
      <c r="O25" s="1"/>
    </row>
    <row r="27" spans="11:14" ht="21.75" customHeight="1">
      <c r="K27" s="71" t="s">
        <v>54</v>
      </c>
      <c r="L27" s="31"/>
      <c r="M27" s="31"/>
      <c r="N27" s="31"/>
    </row>
  </sheetData>
  <sheetProtection/>
  <mergeCells count="17">
    <mergeCell ref="A11:C11"/>
    <mergeCell ref="A7:N7"/>
    <mergeCell ref="A9:A10"/>
    <mergeCell ref="B9:B10"/>
    <mergeCell ref="C9:C10"/>
    <mergeCell ref="D9:D10"/>
    <mergeCell ref="E9:F9"/>
    <mergeCell ref="G9:H9"/>
    <mergeCell ref="I9:J9"/>
    <mergeCell ref="K9:L9"/>
    <mergeCell ref="M9:N9"/>
    <mergeCell ref="A2:D2"/>
    <mergeCell ref="F2:N2"/>
    <mergeCell ref="A3:D3"/>
    <mergeCell ref="F3:N3"/>
    <mergeCell ref="F4:N4"/>
    <mergeCell ref="A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2019-01-11T09:45:30Z</dcterms:modified>
  <cp:category/>
  <cp:version/>
  <cp:contentType/>
  <cp:contentStatus/>
</cp:coreProperties>
</file>